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4" i="1" l="1"/>
  <c r="I44" i="1"/>
  <c r="J44" i="1"/>
  <c r="K44" i="1"/>
  <c r="G44" i="1"/>
  <c r="F44" i="1"/>
  <c r="E44" i="1"/>
  <c r="D44" i="1"/>
  <c r="C44" i="1"/>
  <c r="B44" i="1"/>
  <c r="M40" i="1"/>
  <c r="L40" i="1"/>
  <c r="M39" i="1"/>
  <c r="L39" i="1"/>
  <c r="I36" i="1"/>
  <c r="J36" i="1"/>
  <c r="K36" i="1"/>
  <c r="H36" i="1"/>
  <c r="D36" i="1"/>
  <c r="E36" i="1"/>
  <c r="F36" i="1"/>
  <c r="G36" i="1"/>
  <c r="B36" i="1"/>
  <c r="C36" i="1"/>
  <c r="M34" i="1"/>
  <c r="L34" i="1"/>
  <c r="M32" i="1"/>
  <c r="L32" i="1"/>
  <c r="M31" i="1"/>
  <c r="L31" i="1"/>
  <c r="M30" i="1"/>
  <c r="L30" i="1"/>
  <c r="M29" i="1"/>
  <c r="L29" i="1"/>
  <c r="M27" i="1"/>
  <c r="L27" i="1"/>
  <c r="I20" i="1"/>
  <c r="H20" i="1"/>
  <c r="G20" i="1"/>
  <c r="F20" i="1"/>
  <c r="E20" i="1"/>
  <c r="D20" i="1"/>
  <c r="C20" i="1"/>
  <c r="M18" i="1"/>
  <c r="M20" i="1" s="1"/>
  <c r="L18" i="1"/>
  <c r="L20" i="1" s="1"/>
  <c r="K15" i="1"/>
  <c r="J15" i="1"/>
  <c r="I15" i="1"/>
  <c r="H15" i="1"/>
  <c r="G15" i="1"/>
  <c r="F15" i="1"/>
  <c r="E15" i="1"/>
  <c r="D15" i="1"/>
  <c r="C15" i="1"/>
  <c r="M13" i="1"/>
  <c r="M15" i="1" s="1"/>
  <c r="L13" i="1"/>
  <c r="L15" i="1" s="1"/>
  <c r="M10" i="1"/>
  <c r="L10" i="1"/>
  <c r="K10" i="1"/>
  <c r="I10" i="1"/>
  <c r="G10" i="1"/>
  <c r="E10" i="1"/>
  <c r="C10" i="1"/>
  <c r="B45" i="1" l="1"/>
  <c r="K45" i="1"/>
  <c r="L44" i="1"/>
  <c r="C45" i="1"/>
  <c r="F45" i="1"/>
  <c r="M44" i="1"/>
  <c r="D45" i="1"/>
  <c r="E45" i="1"/>
  <c r="G45" i="1"/>
  <c r="H45" i="1"/>
  <c r="M36" i="1"/>
  <c r="M45" i="1" s="1"/>
  <c r="I45" i="1"/>
  <c r="J45" i="1"/>
  <c r="L36" i="1"/>
  <c r="L45" i="1" s="1"/>
</calcChain>
</file>

<file path=xl/sharedStrings.xml><?xml version="1.0" encoding="utf-8"?>
<sst xmlns="http://schemas.openxmlformats.org/spreadsheetml/2006/main" count="86" uniqueCount="42">
  <si>
    <t>องค์การบริหารส่วนตำบลบ้านแปรง</t>
  </si>
  <si>
    <t>บัญชีสรุปโครงการพัฒนา</t>
  </si>
  <si>
    <t>2.บัญชีโครงการพัฒนาท้องถิ่น</t>
  </si>
  <si>
    <t>ยุทธศาสตร์</t>
  </si>
  <si>
    <t>ปี 2566</t>
  </si>
  <si>
    <t>ปี 2567</t>
  </si>
  <si>
    <t>ปี 2568</t>
  </si>
  <si>
    <t>ปี 2569</t>
  </si>
  <si>
    <t>ปี 2570</t>
  </si>
  <si>
    <t>รวม 5 ปี</t>
  </si>
  <si>
    <t>จำนวนโครงการ</t>
  </si>
  <si>
    <t>งบประมาณ (บาท)</t>
  </si>
  <si>
    <t>1)ยุทธศาสตร์โครงสร้างพื้นฐาน</t>
  </si>
  <si>
    <t>1.2 แผนงานเคหะและชุมชน</t>
  </si>
  <si>
    <t>1.1 แผนงานอุตสาหกรรมและ</t>
  </si>
  <si>
    <t>การโยธา</t>
  </si>
  <si>
    <t>รวม</t>
  </si>
  <si>
    <t>2)ยุทธศาสตร์ ด้านการพัฒนา</t>
  </si>
  <si>
    <t>ด้านการเกษตร</t>
  </si>
  <si>
    <t>2.1แผนงานการเกษตร</t>
  </si>
  <si>
    <t>3)ยุทธศาสตร์ ด้านการสานต่อ</t>
  </si>
  <si>
    <t>แนวทางพระราชดำริ</t>
  </si>
  <si>
    <t>3.1 แผนงานการเษตร</t>
  </si>
  <si>
    <t xml:space="preserve"> -</t>
  </si>
  <si>
    <t>ของชุมชน</t>
  </si>
  <si>
    <t>4.1แผนงาน สร้างความเข้มแข็ง</t>
  </si>
  <si>
    <t>4.2แผนงาน สังคมสงเคราะห์</t>
  </si>
  <si>
    <t>4.3แผนงาน การศึกษา</t>
  </si>
  <si>
    <t>4.4แผนงาน สาธารณสุข</t>
  </si>
  <si>
    <t>4.5แผนงาน การศาสนา</t>
  </si>
  <si>
    <t>วัฒนธรรมและนันทนาการ</t>
  </si>
  <si>
    <t>4.6แผนงาน รักษาความสงบ</t>
  </si>
  <si>
    <t>ภายใน</t>
  </si>
  <si>
    <t>5.)ยุทธศาสตร์ด้านการบริหาร</t>
  </si>
  <si>
    <t>จัดการบ้านเมืองที่ดี</t>
  </si>
  <si>
    <t>5.1แผนงาน บริหารงานทั่วไป</t>
  </si>
  <si>
    <t>5.2แผนงาน บริหารงานทั่วไป</t>
  </si>
  <si>
    <t>(กองคลัง)</t>
  </si>
  <si>
    <t>5.3แผนงาน บริหารงานทั่ววไป</t>
  </si>
  <si>
    <t>(กองการศึกษา)</t>
  </si>
  <si>
    <t>รวมทั้งสิ้น</t>
  </si>
  <si>
    <t>4)ยุทธศาสตร์ ด้านการพัฒนาสังคม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</si>
</sst>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1"/>
      <color theme="1"/>
      <name val="TH SarabunIT๙"/>
      <family val="2"/>
    </font>
    <font>
      <b/>
      <sz val="12"/>
      <color theme="1"/>
      <name val="TH SarabunIT๙"/>
      <family val="2"/>
    </font>
    <font>
      <b/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9" xfId="0" applyFont="1" applyBorder="1"/>
    <xf numFmtId="0" fontId="3" fillId="0" borderId="1" xfId="0" applyFont="1" applyBorder="1"/>
    <xf numFmtId="0" fontId="1" fillId="0" borderId="7" xfId="0" applyFont="1" applyBorder="1" applyAlignment="1">
      <alignment vertical="top" wrapText="1"/>
    </xf>
    <xf numFmtId="187" fontId="5" fillId="0" borderId="8" xfId="2" applyNumberFormat="1" applyFont="1" applyBorder="1"/>
    <xf numFmtId="187" fontId="5" fillId="0" borderId="9" xfId="2" applyNumberFormat="1" applyFont="1" applyBorder="1"/>
    <xf numFmtId="187" fontId="7" fillId="0" borderId="9" xfId="0" applyNumberFormat="1" applyFont="1" applyBorder="1"/>
    <xf numFmtId="187" fontId="1" fillId="0" borderId="8" xfId="2" applyNumberFormat="1" applyFont="1" applyBorder="1"/>
    <xf numFmtId="187" fontId="3" fillId="0" borderId="1" xfId="0" applyNumberFormat="1" applyFont="1" applyBorder="1"/>
    <xf numFmtId="3" fontId="1" fillId="0" borderId="8" xfId="0" applyNumberFormat="1" applyFont="1" applyBorder="1"/>
    <xf numFmtId="3" fontId="3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3" fillId="0" borderId="8" xfId="0" applyFont="1" applyBorder="1"/>
    <xf numFmtId="187" fontId="8" fillId="0" borderId="8" xfId="2" applyNumberFormat="1" applyFont="1" applyBorder="1"/>
    <xf numFmtId="187" fontId="6" fillId="0" borderId="8" xfId="2" applyNumberFormat="1" applyFont="1" applyBorder="1"/>
    <xf numFmtId="187" fontId="3" fillId="0" borderId="9" xfId="2" applyNumberFormat="1" applyFont="1" applyBorder="1"/>
    <xf numFmtId="187" fontId="8" fillId="0" borderId="9" xfId="0" applyNumberFormat="1" applyFont="1" applyBorder="1"/>
    <xf numFmtId="187" fontId="3" fillId="0" borderId="8" xfId="0" applyNumberFormat="1" applyFont="1" applyBorder="1"/>
    <xf numFmtId="3" fontId="1" fillId="0" borderId="5" xfId="0" applyNumberFormat="1" applyFont="1" applyBorder="1"/>
    <xf numFmtId="187" fontId="3" fillId="0" borderId="1" xfId="2" applyNumberFormat="1" applyFont="1" applyBorder="1"/>
    <xf numFmtId="3" fontId="3" fillId="0" borderId="3" xfId="0" applyNumberFormat="1" applyFont="1" applyBorder="1"/>
    <xf numFmtId="0" fontId="1" fillId="0" borderId="0" xfId="0" applyFont="1" applyAlignment="1">
      <alignment horizontal="center"/>
    </xf>
    <xf numFmtId="0" fontId="3" fillId="0" borderId="0" xfId="1" applyFont="1" applyAlignment="1"/>
    <xf numFmtId="0" fontId="5" fillId="0" borderId="7" xfId="0" applyFont="1" applyBorder="1"/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Layout" zoomScale="130" zoomScaleNormal="100" zoomScalePageLayoutView="130" workbookViewId="0">
      <selection activeCell="L36" sqref="L36"/>
    </sheetView>
  </sheetViews>
  <sheetFormatPr defaultRowHeight="18.75" x14ac:dyDescent="0.3"/>
  <cols>
    <col min="1" max="1" width="20.125" style="1" customWidth="1"/>
    <col min="2" max="2" width="6.625" style="1" customWidth="1"/>
    <col min="3" max="3" width="13" style="1" customWidth="1"/>
    <col min="4" max="4" width="6.75" style="1" customWidth="1"/>
    <col min="5" max="5" width="11.5" style="1" customWidth="1"/>
    <col min="6" max="6" width="6.125" style="1" customWidth="1"/>
    <col min="7" max="7" width="12.5" style="1" customWidth="1"/>
    <col min="8" max="8" width="6.625" style="1" customWidth="1"/>
    <col min="9" max="9" width="11.875" style="1" customWidth="1"/>
    <col min="10" max="10" width="6.625" style="1" customWidth="1"/>
    <col min="11" max="11" width="12" style="1" customWidth="1"/>
    <col min="12" max="12" width="6.5" style="1" customWidth="1"/>
    <col min="13" max="13" width="12.375" style="1" customWidth="1"/>
    <col min="14" max="16384" width="9" style="1"/>
  </cols>
  <sheetData>
    <row r="1" spans="1:14" x14ac:dyDescent="0.3">
      <c r="B1" s="1" t="s">
        <v>2</v>
      </c>
    </row>
    <row r="2" spans="1:14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2"/>
    </row>
    <row r="3" spans="1:14" x14ac:dyDescent="0.3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/>
    </row>
    <row r="4" spans="1:14" x14ac:dyDescent="0.3">
      <c r="A4" s="37" t="s">
        <v>3</v>
      </c>
      <c r="B4" s="36" t="s">
        <v>4</v>
      </c>
      <c r="C4" s="36"/>
      <c r="D4" s="36" t="s">
        <v>5</v>
      </c>
      <c r="E4" s="36"/>
      <c r="F4" s="36" t="s">
        <v>6</v>
      </c>
      <c r="G4" s="36"/>
      <c r="H4" s="36" t="s">
        <v>7</v>
      </c>
      <c r="I4" s="36"/>
      <c r="J4" s="36" t="s">
        <v>8</v>
      </c>
      <c r="K4" s="36"/>
      <c r="L4" s="36" t="s">
        <v>9</v>
      </c>
      <c r="M4" s="36"/>
    </row>
    <row r="5" spans="1:14" ht="56.25" x14ac:dyDescent="0.3">
      <c r="A5" s="37"/>
      <c r="B5" s="2" t="s">
        <v>10</v>
      </c>
      <c r="C5" s="3" t="s">
        <v>11</v>
      </c>
      <c r="D5" s="2" t="s">
        <v>10</v>
      </c>
      <c r="E5" s="3" t="s">
        <v>11</v>
      </c>
      <c r="F5" s="2" t="s">
        <v>10</v>
      </c>
      <c r="G5" s="3" t="s">
        <v>11</v>
      </c>
      <c r="H5" s="2" t="s">
        <v>10</v>
      </c>
      <c r="I5" s="3" t="s">
        <v>11</v>
      </c>
      <c r="J5" s="2" t="s">
        <v>10</v>
      </c>
      <c r="K5" s="3" t="s">
        <v>11</v>
      </c>
      <c r="L5" s="2" t="s">
        <v>10</v>
      </c>
      <c r="M5" s="3" t="s">
        <v>11</v>
      </c>
    </row>
    <row r="6" spans="1:14" x14ac:dyDescent="0.3">
      <c r="A6" s="8" t="s">
        <v>12</v>
      </c>
      <c r="B6" s="13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x14ac:dyDescent="0.3">
      <c r="A7" s="9" t="s">
        <v>14</v>
      </c>
      <c r="B7" s="9">
        <v>106</v>
      </c>
      <c r="C7" s="14">
        <v>32775000</v>
      </c>
      <c r="D7" s="9">
        <v>93</v>
      </c>
      <c r="E7" s="14">
        <v>27205000</v>
      </c>
      <c r="F7" s="9">
        <v>39</v>
      </c>
      <c r="G7" s="14">
        <v>13750000</v>
      </c>
      <c r="H7" s="9">
        <v>39</v>
      </c>
      <c r="I7" s="14">
        <v>15550000</v>
      </c>
      <c r="J7" s="9">
        <v>51</v>
      </c>
      <c r="K7" s="14">
        <v>14375000</v>
      </c>
      <c r="L7" s="22">
        <v>326</v>
      </c>
      <c r="M7" s="23">
        <v>102955000</v>
      </c>
    </row>
    <row r="8" spans="1:14" x14ac:dyDescent="0.3">
      <c r="A8" s="9" t="s">
        <v>15</v>
      </c>
      <c r="B8" s="9"/>
      <c r="C8" s="14"/>
      <c r="D8" s="9"/>
      <c r="E8" s="14"/>
      <c r="F8" s="9"/>
      <c r="G8" s="14"/>
      <c r="H8" s="9"/>
      <c r="I8" s="14"/>
      <c r="J8" s="9"/>
      <c r="K8" s="14"/>
      <c r="L8" s="22"/>
      <c r="M8" s="24"/>
    </row>
    <row r="9" spans="1:14" x14ac:dyDescent="0.3">
      <c r="A9" s="10" t="s">
        <v>13</v>
      </c>
      <c r="B9" s="10">
        <v>3</v>
      </c>
      <c r="C9" s="15">
        <v>500000</v>
      </c>
      <c r="D9" s="10">
        <v>3</v>
      </c>
      <c r="E9" s="15">
        <v>500000</v>
      </c>
      <c r="F9" s="10">
        <v>3</v>
      </c>
      <c r="G9" s="15">
        <v>500000</v>
      </c>
      <c r="H9" s="10">
        <v>3</v>
      </c>
      <c r="I9" s="15">
        <v>500000</v>
      </c>
      <c r="J9" s="10">
        <v>3</v>
      </c>
      <c r="K9" s="15">
        <v>500000</v>
      </c>
      <c r="L9" s="11">
        <v>15</v>
      </c>
      <c r="M9" s="25">
        <v>1500000</v>
      </c>
    </row>
    <row r="10" spans="1:14" x14ac:dyDescent="0.3">
      <c r="A10" s="11" t="s">
        <v>16</v>
      </c>
      <c r="B10" s="11">
        <v>109</v>
      </c>
      <c r="C10" s="16">
        <f>C7+C9</f>
        <v>33275000</v>
      </c>
      <c r="D10" s="11">
        <v>96</v>
      </c>
      <c r="E10" s="16">
        <f>E7+E9</f>
        <v>27705000</v>
      </c>
      <c r="F10" s="11">
        <v>41</v>
      </c>
      <c r="G10" s="16">
        <f>G7+G9</f>
        <v>14250000</v>
      </c>
      <c r="H10" s="11">
        <v>41</v>
      </c>
      <c r="I10" s="16">
        <f>I7+I9</f>
        <v>16050000</v>
      </c>
      <c r="J10" s="11">
        <v>54</v>
      </c>
      <c r="K10" s="16">
        <f>K7+K9</f>
        <v>14875000</v>
      </c>
      <c r="L10" s="11">
        <f>L7+L9</f>
        <v>341</v>
      </c>
      <c r="M10" s="26">
        <f>M7+M9</f>
        <v>104455000</v>
      </c>
    </row>
    <row r="11" spans="1:14" x14ac:dyDescent="0.3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x14ac:dyDescent="0.3">
      <c r="A12" s="9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x14ac:dyDescent="0.3">
      <c r="A13" s="9" t="s">
        <v>19</v>
      </c>
      <c r="B13" s="9">
        <v>6</v>
      </c>
      <c r="C13" s="17">
        <v>190000</v>
      </c>
      <c r="D13" s="9">
        <v>5</v>
      </c>
      <c r="E13" s="19">
        <v>140000</v>
      </c>
      <c r="F13" s="9">
        <v>1</v>
      </c>
      <c r="G13" s="19">
        <v>20000</v>
      </c>
      <c r="H13" s="9">
        <v>2</v>
      </c>
      <c r="I13" s="19">
        <v>70000</v>
      </c>
      <c r="J13" s="9">
        <v>1</v>
      </c>
      <c r="K13" s="19">
        <v>20000</v>
      </c>
      <c r="L13" s="22">
        <f>B13+D13+F13+H13+J13</f>
        <v>15</v>
      </c>
      <c r="M13" s="27">
        <f>C13+E13+G13+I13+K13</f>
        <v>440000</v>
      </c>
    </row>
    <row r="14" spans="1:14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4" x14ac:dyDescent="0.3">
      <c r="A15" s="12" t="s">
        <v>16</v>
      </c>
      <c r="B15" s="12">
        <v>6</v>
      </c>
      <c r="C15" s="18">
        <f t="shared" ref="C15:M15" si="0">C13</f>
        <v>190000</v>
      </c>
      <c r="D15" s="12">
        <f t="shared" si="0"/>
        <v>5</v>
      </c>
      <c r="E15" s="20">
        <f t="shared" si="0"/>
        <v>140000</v>
      </c>
      <c r="F15" s="12">
        <f t="shared" si="0"/>
        <v>1</v>
      </c>
      <c r="G15" s="20">
        <f t="shared" si="0"/>
        <v>20000</v>
      </c>
      <c r="H15" s="12">
        <f t="shared" si="0"/>
        <v>2</v>
      </c>
      <c r="I15" s="20">
        <f t="shared" si="0"/>
        <v>70000</v>
      </c>
      <c r="J15" s="12">
        <f t="shared" si="0"/>
        <v>1</v>
      </c>
      <c r="K15" s="20">
        <f t="shared" si="0"/>
        <v>20000</v>
      </c>
      <c r="L15" s="12">
        <f t="shared" si="0"/>
        <v>15</v>
      </c>
      <c r="M15" s="18">
        <f t="shared" si="0"/>
        <v>440000</v>
      </c>
    </row>
    <row r="16" spans="1:14" x14ac:dyDescent="0.3">
      <c r="A16" s="8" t="s">
        <v>20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3">
      <c r="A17" s="9" t="s">
        <v>21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">
      <c r="A18" s="9" t="s">
        <v>22</v>
      </c>
      <c r="B18" s="9">
        <v>9</v>
      </c>
      <c r="C18" s="19">
        <v>490000</v>
      </c>
      <c r="D18" s="9">
        <v>7</v>
      </c>
      <c r="E18" s="19">
        <v>420000</v>
      </c>
      <c r="F18" s="9">
        <v>1</v>
      </c>
      <c r="G18" s="19">
        <v>60000</v>
      </c>
      <c r="H18" s="9">
        <v>1</v>
      </c>
      <c r="I18" s="19">
        <v>30000</v>
      </c>
      <c r="J18" s="21" t="s">
        <v>23</v>
      </c>
      <c r="K18" s="21" t="s">
        <v>23</v>
      </c>
      <c r="L18" s="9">
        <f>B18+D18+F18+H18</f>
        <v>18</v>
      </c>
      <c r="M18" s="19">
        <f>C18+E18+G18+I18</f>
        <v>1000000</v>
      </c>
    </row>
    <row r="19" spans="1:13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3">
      <c r="A20" s="12" t="s">
        <v>16</v>
      </c>
      <c r="B20" s="12">
        <v>9</v>
      </c>
      <c r="C20" s="20">
        <f t="shared" ref="C20:I20" si="1">C18</f>
        <v>490000</v>
      </c>
      <c r="D20" s="12">
        <f t="shared" si="1"/>
        <v>7</v>
      </c>
      <c r="E20" s="20">
        <f t="shared" si="1"/>
        <v>420000</v>
      </c>
      <c r="F20" s="12">
        <f t="shared" si="1"/>
        <v>1</v>
      </c>
      <c r="G20" s="20">
        <f t="shared" si="1"/>
        <v>60000</v>
      </c>
      <c r="H20" s="12">
        <f t="shared" si="1"/>
        <v>1</v>
      </c>
      <c r="I20" s="20">
        <f t="shared" si="1"/>
        <v>30000</v>
      </c>
      <c r="J20" s="12"/>
      <c r="K20" s="12"/>
      <c r="L20" s="12">
        <f>L18</f>
        <v>18</v>
      </c>
      <c r="M20" s="20">
        <f>M18</f>
        <v>1000000</v>
      </c>
    </row>
    <row r="23" spans="1:13" x14ac:dyDescent="0.3">
      <c r="M23" s="31">
        <v>45</v>
      </c>
    </row>
    <row r="24" spans="1:13" x14ac:dyDescent="0.3">
      <c r="A24" s="37" t="s">
        <v>3</v>
      </c>
      <c r="B24" s="36" t="s">
        <v>4</v>
      </c>
      <c r="C24" s="36"/>
      <c r="D24" s="36" t="s">
        <v>5</v>
      </c>
      <c r="E24" s="36"/>
      <c r="F24" s="36" t="s">
        <v>6</v>
      </c>
      <c r="G24" s="36"/>
      <c r="H24" s="36" t="s">
        <v>7</v>
      </c>
      <c r="I24" s="36"/>
      <c r="J24" s="36" t="s">
        <v>8</v>
      </c>
      <c r="K24" s="36"/>
      <c r="L24" s="36" t="s">
        <v>9</v>
      </c>
      <c r="M24" s="36"/>
    </row>
    <row r="25" spans="1:13" ht="56.25" x14ac:dyDescent="0.3">
      <c r="A25" s="37"/>
      <c r="B25" s="2" t="s">
        <v>10</v>
      </c>
      <c r="C25" s="3" t="s">
        <v>11</v>
      </c>
      <c r="D25" s="2" t="s">
        <v>10</v>
      </c>
      <c r="E25" s="3" t="s">
        <v>11</v>
      </c>
      <c r="F25" s="2" t="s">
        <v>10</v>
      </c>
      <c r="G25" s="3" t="s">
        <v>11</v>
      </c>
      <c r="H25" s="2" t="s">
        <v>10</v>
      </c>
      <c r="I25" s="3" t="s">
        <v>11</v>
      </c>
      <c r="J25" s="2" t="s">
        <v>10</v>
      </c>
      <c r="K25" s="3" t="s">
        <v>11</v>
      </c>
      <c r="L25" s="2" t="s">
        <v>10</v>
      </c>
      <c r="M25" s="3" t="s">
        <v>11</v>
      </c>
    </row>
    <row r="26" spans="1:13" x14ac:dyDescent="0.3">
      <c r="A26" s="33" t="s">
        <v>41</v>
      </c>
      <c r="B26" s="8"/>
      <c r="C26" s="8"/>
      <c r="D26" s="8"/>
      <c r="E26" s="8"/>
      <c r="F26" s="8"/>
      <c r="G26" s="5"/>
      <c r="H26" s="8"/>
      <c r="I26" s="8"/>
      <c r="J26" s="8"/>
      <c r="K26" s="8"/>
      <c r="L26" s="8"/>
      <c r="M26" s="8"/>
    </row>
    <row r="27" spans="1:13" x14ac:dyDescent="0.3">
      <c r="A27" s="9" t="s">
        <v>25</v>
      </c>
      <c r="B27" s="9">
        <v>8</v>
      </c>
      <c r="C27" s="19">
        <v>525000</v>
      </c>
      <c r="D27" s="9">
        <v>5</v>
      </c>
      <c r="E27" s="19">
        <v>315000</v>
      </c>
      <c r="F27" s="9">
        <v>1</v>
      </c>
      <c r="G27" s="28">
        <v>50000</v>
      </c>
      <c r="H27" s="9">
        <v>1</v>
      </c>
      <c r="I27" s="19">
        <v>50000</v>
      </c>
      <c r="J27" s="9">
        <v>1</v>
      </c>
      <c r="K27" s="19">
        <v>50000</v>
      </c>
      <c r="L27" s="9">
        <f>B27+D27+F27+H27+J27</f>
        <v>16</v>
      </c>
      <c r="M27" s="19">
        <f>C27+E27+G27+I27+K27</f>
        <v>990000</v>
      </c>
    </row>
    <row r="28" spans="1:13" x14ac:dyDescent="0.3">
      <c r="A28" s="9" t="s">
        <v>24</v>
      </c>
      <c r="B28" s="9"/>
      <c r="C28" s="9"/>
      <c r="D28" s="9"/>
      <c r="E28" s="9"/>
      <c r="F28" s="9"/>
      <c r="G28" s="6"/>
      <c r="H28" s="9"/>
      <c r="I28" s="9"/>
      <c r="J28" s="9"/>
      <c r="K28" s="9"/>
      <c r="L28" s="9"/>
      <c r="M28" s="9"/>
    </row>
    <row r="29" spans="1:13" x14ac:dyDescent="0.3">
      <c r="A29" s="9" t="s">
        <v>26</v>
      </c>
      <c r="B29" s="9">
        <v>5</v>
      </c>
      <c r="C29" s="19">
        <v>295000</v>
      </c>
      <c r="D29" s="9">
        <v>4</v>
      </c>
      <c r="E29" s="19">
        <v>245000</v>
      </c>
      <c r="F29" s="9">
        <v>2</v>
      </c>
      <c r="G29" s="28">
        <v>130000</v>
      </c>
      <c r="H29" s="9">
        <v>2</v>
      </c>
      <c r="I29" s="19">
        <v>1150000</v>
      </c>
      <c r="J29" s="9">
        <v>3</v>
      </c>
      <c r="K29" s="19">
        <v>180000</v>
      </c>
      <c r="L29" s="9">
        <f t="shared" ref="L29:M31" si="2">B29+D29+F29+H29+J29</f>
        <v>16</v>
      </c>
      <c r="M29" s="19">
        <f t="shared" si="2"/>
        <v>2000000</v>
      </c>
    </row>
    <row r="30" spans="1:13" x14ac:dyDescent="0.3">
      <c r="A30" s="9" t="s">
        <v>27</v>
      </c>
      <c r="B30" s="9">
        <v>23</v>
      </c>
      <c r="C30" s="19">
        <v>4831264</v>
      </c>
      <c r="D30" s="9">
        <v>19</v>
      </c>
      <c r="E30" s="19">
        <v>4142254</v>
      </c>
      <c r="F30" s="9">
        <v>18</v>
      </c>
      <c r="G30" s="28">
        <v>4691264</v>
      </c>
      <c r="H30" s="9">
        <v>16</v>
      </c>
      <c r="I30" s="19">
        <v>4541264</v>
      </c>
      <c r="J30" s="9">
        <v>14</v>
      </c>
      <c r="K30" s="19">
        <v>4691264</v>
      </c>
      <c r="L30" s="9">
        <f t="shared" si="2"/>
        <v>90</v>
      </c>
      <c r="M30" s="19">
        <f t="shared" si="2"/>
        <v>22897310</v>
      </c>
    </row>
    <row r="31" spans="1:13" x14ac:dyDescent="0.3">
      <c r="A31" s="9" t="s">
        <v>28</v>
      </c>
      <c r="B31" s="9">
        <v>8</v>
      </c>
      <c r="C31" s="19">
        <v>750000</v>
      </c>
      <c r="D31" s="9">
        <v>9</v>
      </c>
      <c r="E31" s="19">
        <v>715000</v>
      </c>
      <c r="F31" s="9">
        <v>7</v>
      </c>
      <c r="G31" s="28">
        <v>1160000</v>
      </c>
      <c r="H31" s="9">
        <v>6</v>
      </c>
      <c r="I31" s="19">
        <v>1215000</v>
      </c>
      <c r="J31" s="9">
        <v>6</v>
      </c>
      <c r="K31" s="19">
        <v>870000</v>
      </c>
      <c r="L31" s="9">
        <f t="shared" si="2"/>
        <v>36</v>
      </c>
      <c r="M31" s="19">
        <f t="shared" si="2"/>
        <v>4710000</v>
      </c>
    </row>
    <row r="32" spans="1:13" x14ac:dyDescent="0.3">
      <c r="A32" s="9" t="s">
        <v>29</v>
      </c>
      <c r="B32" s="9">
        <v>5</v>
      </c>
      <c r="C32" s="19">
        <v>880000</v>
      </c>
      <c r="D32" s="9">
        <v>5</v>
      </c>
      <c r="E32" s="19">
        <v>880000</v>
      </c>
      <c r="F32" s="9">
        <v>1</v>
      </c>
      <c r="G32" s="28">
        <v>30000</v>
      </c>
      <c r="H32" s="21" t="s">
        <v>23</v>
      </c>
      <c r="I32" s="21" t="s">
        <v>23</v>
      </c>
      <c r="J32" s="21" t="s">
        <v>23</v>
      </c>
      <c r="K32" s="21" t="s">
        <v>23</v>
      </c>
      <c r="L32" s="9">
        <f>B32+D32+F32</f>
        <v>11</v>
      </c>
      <c r="M32" s="19">
        <f>C32+E32+G32</f>
        <v>1790000</v>
      </c>
    </row>
    <row r="33" spans="1:13" x14ac:dyDescent="0.3">
      <c r="A33" s="9" t="s">
        <v>30</v>
      </c>
      <c r="B33" s="9"/>
      <c r="C33" s="9"/>
      <c r="D33" s="9"/>
      <c r="E33" s="9"/>
      <c r="F33" s="9"/>
      <c r="G33" s="6"/>
      <c r="H33" s="9"/>
      <c r="I33" s="9"/>
      <c r="J33" s="9"/>
      <c r="K33" s="9"/>
      <c r="L33" s="9"/>
      <c r="M33" s="9"/>
    </row>
    <row r="34" spans="1:13" x14ac:dyDescent="0.3">
      <c r="A34" s="9" t="s">
        <v>31</v>
      </c>
      <c r="B34" s="9">
        <v>6</v>
      </c>
      <c r="C34" s="19">
        <v>650000</v>
      </c>
      <c r="D34" s="9">
        <v>6</v>
      </c>
      <c r="E34" s="19">
        <v>700000</v>
      </c>
      <c r="F34" s="9">
        <v>3</v>
      </c>
      <c r="G34" s="28">
        <v>320000</v>
      </c>
      <c r="H34" s="9">
        <v>2</v>
      </c>
      <c r="I34" s="19">
        <v>170000</v>
      </c>
      <c r="J34" s="9">
        <v>2</v>
      </c>
      <c r="K34" s="19">
        <v>170000</v>
      </c>
      <c r="L34" s="9">
        <f>B34+D34+F34+H34+J34</f>
        <v>19</v>
      </c>
      <c r="M34" s="19">
        <f>C34+E34+G34+I34+K34</f>
        <v>2010000</v>
      </c>
    </row>
    <row r="35" spans="1:13" x14ac:dyDescent="0.3">
      <c r="A35" s="10" t="s">
        <v>32</v>
      </c>
      <c r="B35" s="10"/>
      <c r="C35" s="10"/>
      <c r="D35" s="10"/>
      <c r="E35" s="10"/>
      <c r="F35" s="10"/>
      <c r="G35" s="7"/>
      <c r="H35" s="9"/>
      <c r="I35" s="9"/>
      <c r="J35" s="9"/>
      <c r="K35" s="9"/>
      <c r="L35" s="9"/>
      <c r="M35" s="9"/>
    </row>
    <row r="36" spans="1:13" x14ac:dyDescent="0.3">
      <c r="A36" s="4" t="s">
        <v>16</v>
      </c>
      <c r="B36" s="12">
        <f>B27+B29+B30+B31+B32+B34</f>
        <v>55</v>
      </c>
      <c r="C36" s="29">
        <f>C29+C30+C31+C32+C34</f>
        <v>7406264</v>
      </c>
      <c r="D36" s="12">
        <f t="shared" ref="D36:G36" si="3">D29+D30+D31+D32+D34</f>
        <v>43</v>
      </c>
      <c r="E36" s="29">
        <f t="shared" si="3"/>
        <v>6682254</v>
      </c>
      <c r="F36" s="12">
        <f t="shared" si="3"/>
        <v>31</v>
      </c>
      <c r="G36" s="29">
        <f t="shared" si="3"/>
        <v>6331264</v>
      </c>
      <c r="H36" s="12">
        <f>H27+H29+H30+H31+H34</f>
        <v>27</v>
      </c>
      <c r="I36" s="29">
        <f t="shared" ref="I36:K36" si="4">I27+I29+I30+I31+I34</f>
        <v>7126264</v>
      </c>
      <c r="J36" s="12">
        <f t="shared" si="4"/>
        <v>26</v>
      </c>
      <c r="K36" s="29">
        <f t="shared" si="4"/>
        <v>5961264</v>
      </c>
      <c r="L36" s="12">
        <f>B36+D36+F36+H36+J36</f>
        <v>182</v>
      </c>
      <c r="M36" s="20">
        <f>M27+M29+M30+M31+M32+M34</f>
        <v>34397310</v>
      </c>
    </row>
    <row r="37" spans="1:13" x14ac:dyDescent="0.3">
      <c r="A37" s="8" t="s">
        <v>33</v>
      </c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3">
      <c r="A38" s="9" t="s">
        <v>34</v>
      </c>
      <c r="B38" s="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">
      <c r="A39" s="9" t="s">
        <v>35</v>
      </c>
      <c r="B39" s="6">
        <v>13</v>
      </c>
      <c r="C39" s="19">
        <v>1110000</v>
      </c>
      <c r="D39" s="9">
        <v>8</v>
      </c>
      <c r="E39" s="19">
        <v>640000</v>
      </c>
      <c r="F39" s="9">
        <v>8</v>
      </c>
      <c r="G39" s="19">
        <v>710000</v>
      </c>
      <c r="H39" s="9">
        <v>8</v>
      </c>
      <c r="I39" s="19">
        <v>710000</v>
      </c>
      <c r="J39" s="9">
        <v>10</v>
      </c>
      <c r="K39" s="19">
        <v>820000</v>
      </c>
      <c r="L39" s="9">
        <f>B39+D39+F39+H39+J39</f>
        <v>47</v>
      </c>
      <c r="M39" s="19">
        <f>C39+E39+G39+I39+K39</f>
        <v>3990000</v>
      </c>
    </row>
    <row r="40" spans="1:13" x14ac:dyDescent="0.3">
      <c r="A40" s="9" t="s">
        <v>36</v>
      </c>
      <c r="B40" s="6">
        <v>4</v>
      </c>
      <c r="C40" s="19">
        <v>107000</v>
      </c>
      <c r="D40" s="9">
        <v>4</v>
      </c>
      <c r="E40" s="19">
        <v>107000</v>
      </c>
      <c r="F40" s="9">
        <v>4</v>
      </c>
      <c r="G40" s="19">
        <v>107000</v>
      </c>
      <c r="H40" s="9">
        <v>4</v>
      </c>
      <c r="I40" s="19">
        <v>107000</v>
      </c>
      <c r="J40" s="9">
        <v>4</v>
      </c>
      <c r="K40" s="19">
        <v>107000</v>
      </c>
      <c r="L40" s="9">
        <f>B40+D40+F40+H40+J40</f>
        <v>20</v>
      </c>
      <c r="M40" s="19">
        <f>C40+E40+G40+I40+K40</f>
        <v>535000</v>
      </c>
    </row>
    <row r="41" spans="1:13" x14ac:dyDescent="0.3">
      <c r="A41" s="9" t="s">
        <v>37</v>
      </c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">
      <c r="A42" s="9" t="s">
        <v>38</v>
      </c>
      <c r="B42" s="6">
        <v>3</v>
      </c>
      <c r="C42" s="19">
        <v>15000</v>
      </c>
      <c r="D42" s="9">
        <v>3</v>
      </c>
      <c r="E42" s="19">
        <v>15000</v>
      </c>
      <c r="F42" s="21" t="s">
        <v>23</v>
      </c>
      <c r="G42" s="21" t="s">
        <v>23</v>
      </c>
      <c r="H42" s="21" t="s">
        <v>23</v>
      </c>
      <c r="I42" s="21" t="s">
        <v>23</v>
      </c>
      <c r="J42" s="21" t="s">
        <v>23</v>
      </c>
      <c r="K42" s="21" t="s">
        <v>23</v>
      </c>
      <c r="L42" s="9">
        <v>6</v>
      </c>
      <c r="M42" s="19">
        <v>30000</v>
      </c>
    </row>
    <row r="43" spans="1:13" x14ac:dyDescent="0.3">
      <c r="A43" s="10" t="s">
        <v>39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</row>
    <row r="44" spans="1:13" x14ac:dyDescent="0.3">
      <c r="A44" s="4" t="s">
        <v>16</v>
      </c>
      <c r="B44" s="12">
        <f>B39+B40+B42</f>
        <v>20</v>
      </c>
      <c r="C44" s="20">
        <f>C39+C40+C42</f>
        <v>1232000</v>
      </c>
      <c r="D44" s="12">
        <f>D39+D40+D42</f>
        <v>15</v>
      </c>
      <c r="E44" s="20">
        <f>E39+E40+E42</f>
        <v>762000</v>
      </c>
      <c r="F44" s="12">
        <f>F39+F40</f>
        <v>12</v>
      </c>
      <c r="G44" s="29">
        <f>G39+G40</f>
        <v>817000</v>
      </c>
      <c r="H44" s="29">
        <f t="shared" ref="H44:K44" si="5">H39+H40</f>
        <v>12</v>
      </c>
      <c r="I44" s="29">
        <f t="shared" si="5"/>
        <v>817000</v>
      </c>
      <c r="J44" s="29">
        <f t="shared" si="5"/>
        <v>14</v>
      </c>
      <c r="K44" s="29">
        <f t="shared" si="5"/>
        <v>927000</v>
      </c>
      <c r="L44" s="12">
        <f>L39+L40+L42</f>
        <v>73</v>
      </c>
      <c r="M44" s="30">
        <f>M39+M40+M42</f>
        <v>4555000</v>
      </c>
    </row>
    <row r="45" spans="1:13" x14ac:dyDescent="0.3">
      <c r="A45" s="12" t="s">
        <v>40</v>
      </c>
      <c r="B45" s="29">
        <f t="shared" ref="B45:M45" si="6">B10+B15+B36+B44</f>
        <v>190</v>
      </c>
      <c r="C45" s="29">
        <f t="shared" si="6"/>
        <v>42103264</v>
      </c>
      <c r="D45" s="29">
        <f t="shared" si="6"/>
        <v>159</v>
      </c>
      <c r="E45" s="29">
        <f t="shared" si="6"/>
        <v>35289254</v>
      </c>
      <c r="F45" s="29">
        <f t="shared" si="6"/>
        <v>85</v>
      </c>
      <c r="G45" s="29">
        <f t="shared" si="6"/>
        <v>21418264</v>
      </c>
      <c r="H45" s="29">
        <f t="shared" si="6"/>
        <v>82</v>
      </c>
      <c r="I45" s="29">
        <f t="shared" si="6"/>
        <v>24063264</v>
      </c>
      <c r="J45" s="29">
        <f t="shared" si="6"/>
        <v>95</v>
      </c>
      <c r="K45" s="29">
        <f t="shared" si="6"/>
        <v>21783264</v>
      </c>
      <c r="L45" s="29">
        <f t="shared" si="6"/>
        <v>611</v>
      </c>
      <c r="M45" s="29">
        <f t="shared" si="6"/>
        <v>143847310</v>
      </c>
    </row>
    <row r="46" spans="1:13" x14ac:dyDescent="0.3">
      <c r="M46" s="31">
        <v>46</v>
      </c>
    </row>
  </sheetData>
  <mergeCells count="16">
    <mergeCell ref="A2:M2"/>
    <mergeCell ref="A3:M3"/>
    <mergeCell ref="J24:K24"/>
    <mergeCell ref="L24:M24"/>
    <mergeCell ref="A24:A25"/>
    <mergeCell ref="B24:C24"/>
    <mergeCell ref="D24:E24"/>
    <mergeCell ref="F24:G24"/>
    <mergeCell ref="H24:I24"/>
    <mergeCell ref="J4:K4"/>
    <mergeCell ref="L4:M4"/>
    <mergeCell ref="A4:A5"/>
    <mergeCell ref="B4:C4"/>
    <mergeCell ref="D4:E4"/>
    <mergeCell ref="F4:G4"/>
    <mergeCell ref="H4:I4"/>
  </mergeCells>
  <pageMargins left="0.23622047244094491" right="3.937007874015748E-2" top="0.74803149606299213" bottom="0.74803149606299213" header="0.31496062992125984" footer="0.31496062992125984"/>
  <pageSetup paperSize="9" orientation="landscape" verticalDpi="0" r:id="rId1"/>
  <headerFooter>
    <oddHeader>&amp;R&amp;"TH SarabunIT๙,ธรรมดา"&amp;14แบบ ผ 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2022-06-30T05:00:48Z</cp:lastPrinted>
  <dcterms:created xsi:type="dcterms:W3CDTF">2021-06-02T08:09:57Z</dcterms:created>
  <dcterms:modified xsi:type="dcterms:W3CDTF">2022-06-30T05:03:08Z</dcterms:modified>
</cp:coreProperties>
</file>